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11640"/>
  </bookViews>
  <sheets>
    <sheet name="Foglio2" sheetId="2" r:id="rId1"/>
    <sheet name="Foglio3" sheetId="3" r:id="rId2"/>
  </sheets>
  <definedNames>
    <definedName name="_xlnm.Print_Area" localSheetId="0">Foglio2!$A$1:$L$7</definedName>
  </definedNames>
  <calcPr calcId="125725"/>
</workbook>
</file>

<file path=xl/calcChain.xml><?xml version="1.0" encoding="utf-8"?>
<calcChain xmlns="http://schemas.openxmlformats.org/spreadsheetml/2006/main">
  <c r="H6" i="2"/>
  <c r="E7"/>
  <c r="H5"/>
  <c r="H4"/>
  <c r="H3"/>
  <c r="I7"/>
  <c r="H7" l="1"/>
  <c r="K7" s="1"/>
  <c r="J7" l="1"/>
  <c r="L7" s="1"/>
</calcChain>
</file>

<file path=xl/sharedStrings.xml><?xml version="1.0" encoding="utf-8"?>
<sst xmlns="http://schemas.openxmlformats.org/spreadsheetml/2006/main" count="23" uniqueCount="23">
  <si>
    <t>VALORE A BASE D'ASTA   TERAMO</t>
  </si>
  <si>
    <t>NUMERO PRESUNTO PACCHETTI PESCARA NEL BIENNIO (2)</t>
  </si>
  <si>
    <t>NUMERO PRESUNTO PACCHETTI TERAMO NEL BIENNIO (2)</t>
  </si>
  <si>
    <t>NUMERO PRESUNTO PACCHETTI L'AQUILA NEL BIENNIOO (2)</t>
  </si>
  <si>
    <t>SESTO QUINTO</t>
  </si>
  <si>
    <t>VALORE DI GARA</t>
  </si>
  <si>
    <t>PROROGA</t>
  </si>
  <si>
    <t>LOTTI</t>
  </si>
  <si>
    <t>LOTTO "1"</t>
  </si>
  <si>
    <t>LOTTO “2”</t>
  </si>
  <si>
    <t>LOTTO “3”</t>
  </si>
  <si>
    <t>TIPOLOGIE  DI SISTEMI TERAPEUTICI FUNZIONALI ALLA PREVENZIONE E CURA DELLE ULCERE DA PRESSIONE</t>
  </si>
  <si>
    <t>NUMERO PRESUNTO DI GIORNATE NEL QUADRIENNIO</t>
  </si>
  <si>
    <t xml:space="preserve">VALORI A BASE D'ASTA  </t>
  </si>
  <si>
    <t>PREZZO PER GIORNATA DI NOLEGGIO</t>
  </si>
  <si>
    <t>VALORE COMPLESSIVI</t>
  </si>
  <si>
    <t>GARA FORNITURA, IN SERVICE, DI SISTEMI A PRESSIONE NEGATIVA</t>
  </si>
  <si>
    <r>
      <t xml:space="preserve">Lotto </t>
    </r>
    <r>
      <rPr>
        <sz val="10"/>
        <color theme="1"/>
        <rFont val="Cambria"/>
        <family val="1"/>
      </rPr>
      <t xml:space="preserve">1: </t>
    </r>
    <r>
      <rPr>
        <b/>
        <sz val="10"/>
        <color theme="1"/>
        <rFont val="Cambria"/>
        <family val="1"/>
      </rPr>
      <t>SISTEMA STANDARD</t>
    </r>
    <r>
      <rPr>
        <sz val="10"/>
        <color theme="1"/>
        <rFont val="Cambria"/>
        <family val="1"/>
      </rPr>
      <t>: Fornitura, in service giornaliero, di sistemi per terapia a pressione negativa, con apparecchiature in versione fissa e portatile, e con medicazioni in schiuma di poliuretano o  garza di diverse dimensioni per il trattamento delle ferite acute e croniche</t>
    </r>
  </si>
  <si>
    <r>
      <t>Lotto 2 – SISTEMA AVANZATO:</t>
    </r>
    <r>
      <rPr>
        <sz val="10"/>
        <color theme="1"/>
        <rFont val="Cambria"/>
        <family val="1"/>
      </rPr>
      <t xml:space="preserve"> Fornitura in service giornaliero di sistemi per terapia a pressione negativa con possibilità di utilizzare protocolli di trattamento innovativi quali, instillazione controllata di liquidi, medicazioni tubolari per arti, medicazioni protettive di contatto a protezione degli organi esposti, medicazioni con alta capacità antibatterica.</t>
    </r>
  </si>
  <si>
    <r>
      <t>Lotto 3: SISTEMA PER ADDOME APERTO</t>
    </r>
    <r>
      <rPr>
        <sz val="10"/>
        <color theme="1"/>
        <rFont val="Cambria"/>
        <family val="1"/>
      </rPr>
      <t xml:space="preserve">: Fornitura in service giornaliero di sistemi per terapia a pressione negativa per medicazioni addominali. </t>
    </r>
  </si>
  <si>
    <t>LOTTO " 4"</t>
  </si>
  <si>
    <r>
      <t>Lotto 4:</t>
    </r>
    <r>
      <rPr>
        <sz val="10"/>
        <color theme="1"/>
        <rFont val="Cambria"/>
        <family val="1"/>
      </rPr>
      <t xml:space="preserve"> Sistemi monouso a pressione negativa , per medio - bassi livello di essudato (1)</t>
    </r>
  </si>
  <si>
    <t xml:space="preserve">(1)  il numero ed il prezzo  si riferiscono  all'unità di misura  intesa come " settimane, ovvero 7 giorni" di utilizzo 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</si>
</sst>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43" fontId="4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44" fontId="3" fillId="3" borderId="3" xfId="2" applyFont="1" applyFill="1" applyBorder="1" applyAlignment="1">
      <alignment horizontal="center" vertical="center" wrapText="1"/>
    </xf>
    <xf numFmtId="44" fontId="5" fillId="3" borderId="3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44" fontId="7" fillId="3" borderId="3" xfId="2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44" fontId="3" fillId="4" borderId="3" xfId="2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4" fontId="0" fillId="2" borderId="2" xfId="2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topLeftCell="A4" workbookViewId="0">
      <selection activeCell="A8" sqref="A8:L8"/>
    </sheetView>
  </sheetViews>
  <sheetFormatPr defaultRowHeight="15"/>
  <cols>
    <col min="1" max="1" width="19.140625" style="5" customWidth="1"/>
    <col min="2" max="2" width="32.85546875" style="5" customWidth="1"/>
    <col min="3" max="3" width="15.7109375" style="5" hidden="1" customWidth="1"/>
    <col min="4" max="4" width="15.7109375" style="8" customWidth="1"/>
    <col min="5" max="5" width="15.7109375" style="11" customWidth="1"/>
    <col min="6" max="6" width="17" style="5" hidden="1" customWidth="1"/>
    <col min="7" max="7" width="15.42578125" style="5" hidden="1" customWidth="1"/>
    <col min="8" max="8" width="17.7109375" style="5" customWidth="1"/>
    <col min="9" max="9" width="16.7109375" style="5" hidden="1" customWidth="1"/>
    <col min="10" max="10" width="15.28515625" style="5" customWidth="1"/>
    <col min="11" max="11" width="15.140625" style="5" customWidth="1"/>
    <col min="12" max="12" width="16.7109375" style="5" customWidth="1"/>
    <col min="13" max="16384" width="9.140625" style="5"/>
  </cols>
  <sheetData>
    <row r="1" spans="1:12" ht="60" customHeight="1" thickBot="1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78.75">
      <c r="A2" s="14" t="s">
        <v>7</v>
      </c>
      <c r="B2" s="14" t="s">
        <v>11</v>
      </c>
      <c r="C2" s="15" t="s">
        <v>1</v>
      </c>
      <c r="D2" s="16" t="s">
        <v>14</v>
      </c>
      <c r="E2" s="15" t="s">
        <v>12</v>
      </c>
      <c r="F2" s="15" t="s">
        <v>2</v>
      </c>
      <c r="G2" s="15" t="s">
        <v>3</v>
      </c>
      <c r="H2" s="17" t="s">
        <v>13</v>
      </c>
      <c r="I2" s="17" t="s">
        <v>0</v>
      </c>
      <c r="J2" s="18" t="s">
        <v>4</v>
      </c>
      <c r="K2" s="18" t="s">
        <v>6</v>
      </c>
      <c r="L2" s="18" t="s">
        <v>5</v>
      </c>
    </row>
    <row r="3" spans="1:12" ht="102">
      <c r="A3" s="7" t="s">
        <v>8</v>
      </c>
      <c r="B3" s="20" t="s">
        <v>17</v>
      </c>
      <c r="C3" s="1">
        <v>104400</v>
      </c>
      <c r="D3" s="9">
        <v>45</v>
      </c>
      <c r="E3" s="6">
        <v>10700</v>
      </c>
      <c r="F3" s="2"/>
      <c r="G3" s="2"/>
      <c r="H3" s="3">
        <f>D3*E3</f>
        <v>481500</v>
      </c>
      <c r="I3" s="3"/>
      <c r="J3" s="3"/>
      <c r="K3" s="3"/>
      <c r="L3" s="3"/>
    </row>
    <row r="4" spans="1:12" ht="140.25">
      <c r="A4" s="7" t="s">
        <v>9</v>
      </c>
      <c r="B4" s="19" t="s">
        <v>18</v>
      </c>
      <c r="C4" s="4">
        <v>93447</v>
      </c>
      <c r="D4" s="10">
        <v>90</v>
      </c>
      <c r="E4" s="13">
        <v>3900</v>
      </c>
      <c r="F4" s="4"/>
      <c r="G4" s="4"/>
      <c r="H4" s="3">
        <f>D4*E4</f>
        <v>351000</v>
      </c>
      <c r="I4" s="3"/>
      <c r="J4" s="3"/>
      <c r="K4" s="3"/>
      <c r="L4" s="3"/>
    </row>
    <row r="5" spans="1:12" ht="89.25" customHeight="1">
      <c r="A5" s="7" t="s">
        <v>10</v>
      </c>
      <c r="B5" s="19" t="s">
        <v>19</v>
      </c>
      <c r="C5" s="4">
        <v>4275</v>
      </c>
      <c r="D5" s="12">
        <v>200</v>
      </c>
      <c r="E5" s="6">
        <v>310</v>
      </c>
      <c r="F5" s="4"/>
      <c r="G5" s="4"/>
      <c r="H5" s="3">
        <f>D5*E5</f>
        <v>62000</v>
      </c>
      <c r="I5" s="3"/>
      <c r="J5" s="3"/>
      <c r="K5" s="3"/>
      <c r="L5" s="3"/>
    </row>
    <row r="6" spans="1:12" ht="59.25" customHeight="1">
      <c r="A6" s="7" t="s">
        <v>20</v>
      </c>
      <c r="B6" s="19" t="s">
        <v>21</v>
      </c>
      <c r="C6" s="4"/>
      <c r="D6" s="12">
        <v>150</v>
      </c>
      <c r="E6" s="6">
        <v>90</v>
      </c>
      <c r="F6" s="4"/>
      <c r="G6" s="4"/>
      <c r="H6" s="3">
        <f>D6*E6</f>
        <v>13500</v>
      </c>
      <c r="I6" s="3"/>
      <c r="J6" s="3"/>
      <c r="K6" s="3"/>
      <c r="L6" s="3"/>
    </row>
    <row r="7" spans="1:12" ht="32.25" thickBot="1">
      <c r="A7" s="21" t="s">
        <v>15</v>
      </c>
      <c r="B7" s="22"/>
      <c r="C7" s="23"/>
      <c r="D7" s="24"/>
      <c r="E7" s="25">
        <f>SUM(E3:E6)</f>
        <v>15000</v>
      </c>
      <c r="F7" s="23"/>
      <c r="G7" s="13"/>
      <c r="H7" s="26">
        <f>SUM(H3:H6)</f>
        <v>908000</v>
      </c>
      <c r="I7" s="26" t="e">
        <f>#REF!/2</f>
        <v>#REF!</v>
      </c>
      <c r="J7" s="26">
        <f>H7*20%</f>
        <v>181600</v>
      </c>
      <c r="K7" s="26">
        <f>H7/8</f>
        <v>113500</v>
      </c>
      <c r="L7" s="26">
        <f>H7+J7+K7</f>
        <v>1203100</v>
      </c>
    </row>
    <row r="8" spans="1:12" ht="30.75" customHeight="1" thickBot="1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</sheetData>
  <mergeCells count="2">
    <mergeCell ref="A1:L1"/>
    <mergeCell ref="A8:L8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Foglio3</vt:lpstr>
      <vt:lpstr>Foglio2!Area_stampa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Petrella</dc:creator>
  <cp:lastModifiedBy>tiziana.petrella</cp:lastModifiedBy>
  <cp:lastPrinted>2016-03-16T11:03:53Z</cp:lastPrinted>
  <dcterms:created xsi:type="dcterms:W3CDTF">2015-06-17T18:10:35Z</dcterms:created>
  <dcterms:modified xsi:type="dcterms:W3CDTF">2016-04-18T10:58:24Z</dcterms:modified>
</cp:coreProperties>
</file>